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80" windowHeight="12315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квартал(1)'!$A$1:$H$80</definedName>
  </definedNames>
  <calcPr fullCalcOnLoad="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<sst xmlns="http://schemas.openxmlformats.org/spreadsheetml/2006/main" count="69" uniqueCount="65">
  <si>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</si>
  <si>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</si>
  <si>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01.04.2018 по 30.06.2018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</si>
  <si>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</si>
  <si>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</si>
  <si>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</si>
  <si>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</si>
  <si>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</si>
  <si>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</si>
  <si>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</si>
  <si>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</si>
  <si>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</si>
  <si>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</si>
  <si>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</si>
  <si>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</si>
  <si>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</si>
  <si>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</si>
  <si>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</si>
  <si>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</si>
  <si>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</si>
  <si>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</si>
  <si>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</si>
  <si>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</si>
  <si>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</si>
  <si>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</si>
  <si>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</si>
  <si>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</si>
  <si>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</si>
  <si>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</si>
  <si>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</si>
  <si>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</si>
  <si>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</si>
  <si>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</si>
  <si>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</si>
  <si>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</si>
  <si>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</si>
  <si>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</si>
  <si>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</si>
  <si>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</si>
  <si>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</si>
  <si>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</si>
  <si>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</si>
  <si>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</si>
  <si>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</si>
  <si>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</si>
  <si>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</si>
  <si>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</si>
  <si>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</si>
  <si>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</si>
  <si>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</si>
  <si>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</si>
  <si>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</si>
  <si>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</si>
  <si>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</si>
  <si>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</si>
  <si>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</si>
  <si>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</si>
  <si>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</si>
  <si>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</si>
  <si>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</si>
  <si>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</si>
  <si>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</si>
  <si>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>Покровская Светлана Александровна</t>
  </si>
  <si>
    <t>156005, Кострома, ул. Свердлова, 82 "А"</t>
  </si>
  <si>
    <t>proverka@tariff44.ru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</si>
</sst>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5" fillId="0" borderId="0" xfId="0" applyFont="1" applyAlignment="1">
      <alignment/>
    </xf>
    <xf numFmtId="0" fontId="46" fillId="36" borderId="0" xfId="0" applyFont="1" applyFill="1" applyAlignment="1">
      <alignment wrapText="1"/>
    </xf>
    <xf numFmtId="0" fontId="47" fillId="36" borderId="0" xfId="0" applyFont="1" applyFill="1" applyAlignment="1">
      <alignment wrapText="1"/>
    </xf>
    <xf numFmtId="0" fontId="48" fillId="0" borderId="0" xfId="0" applyFont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52" fillId="33" borderId="0" xfId="0" applyFont="1" applyFill="1" applyAlignment="1">
      <alignment wrapText="1"/>
    </xf>
    <xf numFmtId="0" fontId="52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3" fillId="0" borderId="33" xfId="0" applyFont="1" applyBorder="1" applyAlignment="1">
      <alignment wrapText="1"/>
    </xf>
    <xf numFmtId="0" fontId="53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52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36" borderId="0" xfId="0" applyFont="1" applyFill="1" applyAlignment="1">
      <alignment horizontal="center" vertical="center" wrapText="1"/>
    </xf>
    <xf numFmtId="0" fontId="55" fillId="36" borderId="0" xfId="0" applyFont="1" applyFill="1" applyAlignment="1">
      <alignment horizontal="center" wrapText="1"/>
    </xf>
    <xf numFmtId="0" fontId="46" fillId="0" borderId="0" xfId="0" applyFont="1" applyAlignment="1">
      <alignment wrapText="1"/>
    </xf>
    <xf numFmtId="0" fontId="31" fillId="36" borderId="0" xfId="42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F52" sqref="F52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15</v>
      </c>
      <c r="B14" s="36"/>
      <c r="C14" s="37">
        <v>14</v>
      </c>
      <c r="D14" s="36"/>
      <c r="E14" s="37">
        <v>2</v>
      </c>
      <c r="F14" s="36"/>
      <c r="G14" s="37">
        <f>SUM(A14+C14+E14)</f>
        <v>31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5</v>
      </c>
      <c r="B19" s="36"/>
      <c r="C19" s="37">
        <v>26</v>
      </c>
      <c r="D19" s="36"/>
      <c r="E19" s="37">
        <v>0</v>
      </c>
      <c r="F19" s="36"/>
      <c r="G19" s="42">
        <v>0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643324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0.48187227586721465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0</v>
      </c>
      <c r="E29" s="35">
        <f>D29/D34*100</f>
        <v>0</v>
      </c>
      <c r="F29" s="36"/>
      <c r="G29" s="37">
        <f>D29/G23*10000</f>
        <v>0</v>
      </c>
      <c r="H29" s="36"/>
    </row>
    <row r="30" spans="1:8" ht="15.75" customHeight="1" thickBot="1">
      <c r="A30" s="60" t="s">
        <v>26</v>
      </c>
      <c r="B30" s="61"/>
      <c r="C30" s="63"/>
      <c r="D30" s="6">
        <v>23</v>
      </c>
      <c r="E30" s="35">
        <f>D30/D34*100</f>
        <v>74.19354838709677</v>
      </c>
      <c r="F30" s="36"/>
      <c r="G30" s="37">
        <f>D30/G23*10000</f>
        <v>0.35751814015954636</v>
      </c>
      <c r="H30" s="36"/>
    </row>
    <row r="31" spans="1:8" ht="15.75" customHeight="1" thickBot="1">
      <c r="A31" s="60" t="s">
        <v>27</v>
      </c>
      <c r="B31" s="61"/>
      <c r="C31" s="63"/>
      <c r="D31" s="6">
        <v>0</v>
      </c>
      <c r="E31" s="35">
        <f>D31/D34*100</f>
        <v>0</v>
      </c>
      <c r="F31" s="36"/>
      <c r="G31" s="37">
        <f>D31/G23*10000</f>
        <v>0</v>
      </c>
      <c r="H31" s="36"/>
    </row>
    <row r="32" spans="1:8" ht="15.75" customHeight="1" thickBot="1">
      <c r="A32" s="60" t="s">
        <v>28</v>
      </c>
      <c r="B32" s="61"/>
      <c r="C32" s="63"/>
      <c r="D32" s="6">
        <v>0</v>
      </c>
      <c r="E32" s="35">
        <f>D32/D34*100</f>
        <v>0</v>
      </c>
      <c r="F32" s="36"/>
      <c r="G32" s="37">
        <f>D32/G23*10000</f>
        <v>0</v>
      </c>
      <c r="H32" s="36"/>
    </row>
    <row r="33" spans="1:8" ht="15.75" customHeight="1" thickBot="1">
      <c r="A33" s="60" t="s">
        <v>29</v>
      </c>
      <c r="B33" s="61"/>
      <c r="C33" s="63"/>
      <c r="D33" s="6">
        <v>8</v>
      </c>
      <c r="E33" s="35">
        <f>D33/D34*100</f>
        <v>25.806451612903224</v>
      </c>
      <c r="F33" s="36"/>
      <c r="G33" s="37">
        <f>D33/G23*10000</f>
        <v>0.12435413570766829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31</v>
      </c>
      <c r="E34" s="35">
        <f>SUM(E29:F33)</f>
        <v>100</v>
      </c>
      <c r="F34" s="36"/>
      <c r="G34" s="37">
        <f>SUM(G29:H33)</f>
        <v>0.48187227586721465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30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30</v>
      </c>
      <c r="B42" s="10">
        <v>0</v>
      </c>
      <c r="C42" s="6">
        <v>0</v>
      </c>
      <c r="D42" s="6">
        <v>30</v>
      </c>
      <c r="E42" s="6">
        <v>0</v>
      </c>
      <c r="F42" s="6">
        <v>0</v>
      </c>
      <c r="G42" s="76">
        <v>1</v>
      </c>
      <c r="H42" s="77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0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4">
        <v>2</v>
      </c>
      <c r="B50" s="86">
        <v>0</v>
      </c>
      <c r="C50" s="87"/>
      <c r="D50" s="37">
        <v>2</v>
      </c>
      <c r="E50" s="36"/>
      <c r="F50" s="88">
        <v>2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1" t="s">
        <v>62</v>
      </c>
      <c r="B65" s="101"/>
      <c r="C65" s="101"/>
      <c r="D65" s="101"/>
      <c r="E65" s="101"/>
      <c r="F65" s="101"/>
      <c r="G65" s="101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3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2" t="s">
        <v>56</v>
      </c>
      <c r="B74" s="102"/>
      <c r="C74" s="102"/>
      <c r="D74" s="102"/>
      <c r="E74" s="16">
        <v>4942</v>
      </c>
      <c r="G74" s="17">
        <v>311633</v>
      </c>
    </row>
    <row r="75" spans="1:7" ht="12.75" customHeight="1">
      <c r="A75" s="97"/>
      <c r="B75" s="97"/>
      <c r="C75" s="97"/>
      <c r="D75" s="97"/>
      <c r="E75" s="18" t="s">
        <v>57</v>
      </c>
      <c r="G75" s="18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2" t="s">
        <v>59</v>
      </c>
      <c r="B77" s="102"/>
      <c r="C77" s="102"/>
      <c r="D77" s="102"/>
      <c r="E77" s="16">
        <v>4942</v>
      </c>
      <c r="G77" s="17">
        <v>373401</v>
      </c>
    </row>
    <row r="78" spans="5:7" ht="15" customHeight="1">
      <c r="E78" s="18" t="s">
        <v>57</v>
      </c>
      <c r="G78" s="18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984251968503937" right="0.5905511811023623" top="0.984251968503937" bottom="0.5905511811023623" header="0.5118110236220472" footer="0.5118110236220472"/>
  <pageSetup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Лариса</cp:lastModifiedBy>
  <cp:lastPrinted>2018-07-05T08:09:47Z</cp:lastPrinted>
  <dcterms:created xsi:type="dcterms:W3CDTF">2018-07-05T08:08:52Z</dcterms:created>
  <dcterms:modified xsi:type="dcterms:W3CDTF">2018-07-10T13:33:51Z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